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/>
  <mc:AlternateContent xmlns:mc="http://schemas.openxmlformats.org/markup-compatibility/2006">
    <mc:Choice Requires="x15">
      <x15ac:absPath xmlns:x15ac="http://schemas.microsoft.com/office/spreadsheetml/2010/11/ac" url="D:\O\VT\163\1 výzva\"/>
    </mc:Choice>
  </mc:AlternateContent>
  <xr:revisionPtr revIDLastSave="0" documentId="13_ncr:1_{FD1C7D51-98F8-47CD-9DCE-45349893C90E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Výpočetní technika" sheetId="1" r:id="rId1"/>
  </sheets>
  <definedNames>
    <definedName name="_xlnm.Print_Area" localSheetId="0">'Výpočetní technika'!$B$1:$T$17</definedName>
  </definedNames>
  <calcPr calcId="191029"/>
</workbook>
</file>

<file path=xl/calcChain.xml><?xml version="1.0" encoding="utf-8"?>
<calcChain xmlns="http://schemas.openxmlformats.org/spreadsheetml/2006/main">
  <c r="P7" i="1" l="1"/>
  <c r="S7" i="1"/>
  <c r="T7" i="1"/>
  <c r="S8" i="1"/>
  <c r="T8" i="1"/>
  <c r="P8" i="1" l="1"/>
  <c r="Q11" i="1" l="1"/>
  <c r="R11" i="1" l="1"/>
</calcChain>
</file>

<file path=xl/sharedStrings.xml><?xml version="1.0" encoding="utf-8"?>
<sst xmlns="http://schemas.openxmlformats.org/spreadsheetml/2006/main" count="50" uniqueCount="45">
  <si>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</si>
  <si>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</si>
  <si>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</si>
  <si>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</si>
  <si>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</si>
  <si>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</si>
  <si>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</si>
  <si>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</si>
  <si>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</si>
  <si>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</si>
  <si>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</si>
  <si>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</si>
  <si>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30233132-5 - Diskové jednotky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</si>
  <si>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</si>
  <si>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</si>
  <si>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</si>
  <si>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</si>
  <si>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</si>
  <si>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</si>
  <si>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</si>
  <si>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</si>
  <si>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</si>
  <si>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</si>
  <si>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</si>
  <si>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</si>
  <si>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</si>
  <si>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</si>
  <si>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</si>
  <si>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</si>
  <si>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</si>
  <si>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Pokud financováno z projektových prostředků, pak ŘEŠITEL uvede: NÁZEV A ČÍSLO DOTAČNÍHO PROJEKTU</t>
  </si>
  <si>
    <t>Ing. Petr Pfauser,
Tel.: 37763 6717</t>
  </si>
  <si>
    <t>Univerzitní 28, 
301 00 Plzeň,
 Fakulta designu a umění Ladislava Sutnara -
Děkanát,
místnost LS 230</t>
  </si>
  <si>
    <t xml:space="preserve">Příloha č. 2 Kupní smlouvy - technická specifikace
Výpočetní technika (III.) 163 - 2021 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</si>
  <si>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</si>
  <si>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</si>
  <si>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Výkonný notebook min. 17,3" včetně brašny a myši</t>
  </si>
  <si>
    <t>Záruka na zboží min. 36 měsíců s opravou následující pracovní den.</t>
  </si>
  <si>
    <t>Pevný disk 3,5"</t>
  </si>
  <si>
    <t>Záruka na zboží min. 60 měsíců.</t>
  </si>
  <si>
    <t>Mgr. Jakub Pendl,
E-mail: pendl@kma.zcu.cz</t>
  </si>
  <si>
    <t>Technická 8, 
301 00 Plzeň,
Fakulta aplikovaných věd - Katedra matematiky,
místnost UC 260 nebo UC 226</t>
  </si>
  <si>
    <t>do 15.1.2022</t>
  </si>
  <si>
    <t>Formát disku 3,5". 
Rozhraní SATA III - rychlost rozhraní min. 6 Gb/s. 
Kapacita 4TB. 
Otáčky min. 7200. 
Vyrovnávací paměť min. 256 MB. 
CMR zápis (ne SMR!). 
Vhodné pro systémy NAS. 
Záruka min. 60 měsíců.</t>
  </si>
  <si>
    <r>
      <t>Procesor s výkonem minimálně 23 900 bodů podle Passmark CPU Mark na adrese</t>
    </r>
    <r>
      <rPr>
        <i/>
        <sz val="11"/>
        <color theme="1"/>
        <rFont val="Calibri"/>
        <family val="2"/>
        <charset val="238"/>
        <scheme val="minor"/>
      </rPr>
      <t xml:space="preserve"> http://www.cpubenchmark.net/high_end_cpus.html</t>
    </r>
    <r>
      <rPr>
        <sz val="11"/>
        <color theme="1"/>
        <rFont val="Calibri"/>
        <family val="2"/>
        <charset val="238"/>
        <scheme val="minor"/>
      </rPr>
      <t>. 
Paměť: min. 32GB DDR4 2400 MHz.
Grafická karta s výkonem min. 21 800 bodů podle Passmark GPU na adrese</t>
    </r>
    <r>
      <rPr>
        <i/>
        <sz val="11"/>
        <color theme="1"/>
        <rFont val="Calibri"/>
        <family val="2"/>
        <charset val="238"/>
        <scheme val="minor"/>
      </rPr>
      <t xml:space="preserve"> https://www.videocardbenchmark.net/high_end_gpus.html </t>
    </r>
    <r>
      <rPr>
        <sz val="11"/>
        <color theme="1"/>
        <rFont val="Calibri"/>
        <family val="2"/>
        <charset val="238"/>
        <scheme val="minor"/>
      </rPr>
      <t xml:space="preserve">s min. 8GB paměti.
HD Webkamera, port pro mikrofon.
Baterie s prodlouženou dobou výdrže (min. 6 článková).
Mezinárodní RGB podsvícená klávesnice odolná proti polití, s bluetooth numerickou klávesnici.
Pevný disk min. 1000GB NVME SSD + druhý disk SSD min. kapacita 2000 GB s možností připojení USB-C a standardem IP55, rychlost zápisu min. 2000MB/s.
Min. 17,3"  antireflexní displej LED s rozlišením Full HD (1 920 x 1 080) min. 300Nit s pokrytím 100% sRGB.
Wifi 6 802.11 a/ax, bluetooth min. v.5.1.
Min. 1x RJ45, min. 1x thunderbolt 4, min. 1x USB-C 3.2,  min. 2x USB 3.2, min. 1x HDMI konektor, min. 1x miniDP, min. 1x slot na kartu SD, min. 1x slot pro bezpečnostní zámek.
OS: Windows 10 Home 64bit - OS Windows požadujeme z důvodu kompatibility s interními aplikacemi ZČU (Stag, Magion,...).
Max. hmotnost notebooku 3,2 kg.
Záruka min. 3 roky s opravou následující pracovní den.
Preferujeme stříbrnou barvu.
</t>
    </r>
    <r>
      <rPr>
        <b/>
        <sz val="11"/>
        <color theme="1"/>
        <rFont val="Calibri"/>
        <family val="2"/>
        <charset val="238"/>
        <scheme val="minor"/>
      </rPr>
      <t>Součástí je brašna</t>
    </r>
    <r>
      <rPr>
        <sz val="11"/>
        <color theme="1"/>
        <rFont val="Calibri"/>
        <family val="2"/>
        <charset val="238"/>
        <scheme val="minor"/>
      </rPr>
      <t xml:space="preserve"> pro daný typ notebooku: robustní ucha, popruh přes rameno, preferujeme černou barvu brašny.
</t>
    </r>
    <r>
      <rPr>
        <b/>
        <sz val="11"/>
        <color theme="1"/>
        <rFont val="Calibri"/>
        <family val="2"/>
        <charset val="238"/>
        <scheme val="minor"/>
      </rPr>
      <t>Součástí je bezdrátová myš</t>
    </r>
    <r>
      <rPr>
        <sz val="11"/>
        <color theme="1"/>
        <rFont val="Calibri"/>
        <family val="2"/>
        <charset val="238"/>
        <scheme val="minor"/>
      </rPr>
      <t xml:space="preserve"> pro daný typ notebooku: rozlišení min. 16 000 DPI, min. 7 tlačítek, RGB podsvícení, preferujeme bílou barvu.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</si>
</sst>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5" fillId="0" borderId="0"/>
  </cellStyleXfs>
  <cellXfs count="9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3" fontId="0" fillId="2" borderId="13" xfId="0" applyNumberForma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9" fillId="6" borderId="14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3" fillId="6" borderId="16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11" fillId="4" borderId="16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left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20" fillId="0" borderId="0" xfId="2" applyFont="1" applyAlignment="1">
      <alignment horizontal="left" vertical="center" wrapText="1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164" fontId="8" fillId="0" borderId="12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11" fillId="4" borderId="14" xfId="0" applyFont="1" applyFill="1" applyBorder="1" applyAlignment="1" applyProtection="1">
      <alignment horizontal="left" vertical="center" wrapText="1" indent="1"/>
      <protection locked="0"/>
    </xf>
    <xf numFmtId="0" fontId="11" fillId="4" borderId="16" xfId="0" applyFont="1" applyFill="1" applyBorder="1" applyAlignment="1" applyProtection="1">
      <alignment horizontal="left" vertical="center" wrapText="1" indent="1"/>
      <protection locked="0"/>
    </xf>
    <xf numFmtId="164" fontId="11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91440</xdr:colOff>
      <xdr:row>67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91440</xdr:colOff>
      <xdr:row>76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47967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144330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47962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111610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139549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427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423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425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425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131787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157324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47967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144330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47962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111610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139549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45274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47967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144330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223221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111610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139549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47967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144330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47962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111610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139549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425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425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131787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157324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45274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47967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144330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223221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111610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139549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47967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223221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111610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139549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425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131787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157324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47967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144330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47962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111610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139549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427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425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425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131787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157324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45274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47967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144330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223221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111610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139549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144330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47962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223221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111610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139549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425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427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421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131787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157324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47967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45274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47967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47967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144330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47962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111610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139549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427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425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425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131787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157324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45274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47967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144330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223221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111610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139549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47967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144330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47962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111610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139549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45274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47967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144330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223221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111610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139549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73</xdr:row>
      <xdr:rowOff>104211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56931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111607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144330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47962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111610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9409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139549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131788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157324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A4" zoomScale="70" zoomScaleNormal="70" workbookViewId="0">
      <selection activeCell="F8" sqref="F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7.28515625" style="1" customWidth="1"/>
    <col min="4" max="4" width="12.28515625" style="2" customWidth="1"/>
    <col min="5" max="5" width="10.5703125" style="3" customWidth="1"/>
    <col min="6" max="6" width="138.7109375" style="1" customWidth="1"/>
    <col min="7" max="7" width="29.7109375" style="4" bestFit="1" customWidth="1"/>
    <col min="8" max="8" width="23" style="4" customWidth="1"/>
    <col min="9" max="9" width="21.7109375" style="4" customWidth="1"/>
    <col min="10" max="10" width="19.7109375" style="1" customWidth="1"/>
    <col min="11" max="11" width="28.28515625" style="5" hidden="1" customWidth="1"/>
    <col min="12" max="12" width="33" style="5" customWidth="1"/>
    <col min="13" max="13" width="30.140625" style="5" customWidth="1"/>
    <col min="14" max="14" width="40.5703125" style="4" customWidth="1"/>
    <col min="15" max="15" width="28.85546875" style="4" customWidth="1"/>
    <col min="16" max="16" width="19.7109375" style="4" hidden="1" customWidth="1"/>
    <col min="17" max="17" width="23.5703125" style="5" customWidth="1"/>
    <col min="18" max="18" width="23.85546875" style="5" customWidth="1"/>
    <col min="19" max="19" width="21" style="5" bestFit="1" customWidth="1"/>
    <col min="20" max="20" width="20.7109375" style="5" customWidth="1"/>
    <col min="21" max="21" width="11.5703125" style="5" hidden="1" customWidth="1"/>
    <col min="22" max="22" width="37.140625" style="6" customWidth="1"/>
    <col min="23" max="16384" width="9.140625" style="5"/>
  </cols>
  <sheetData>
    <row r="1" spans="1:22" ht="40.9" customHeight="1" x14ac:dyDescent="0.25">
      <c r="B1" s="78" t="s">
        <v>33</v>
      </c>
      <c r="C1" s="79"/>
      <c r="D1" s="79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73"/>
      <c r="E3" s="73"/>
      <c r="F3" s="73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3"/>
      <c r="E4" s="73"/>
      <c r="F4" s="73"/>
      <c r="G4" s="73"/>
      <c r="H4" s="7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76" t="s">
        <v>2</v>
      </c>
      <c r="H5" s="77"/>
      <c r="I5" s="1"/>
      <c r="J5" s="5"/>
      <c r="N5" s="1"/>
      <c r="O5" s="19"/>
      <c r="P5" s="19"/>
      <c r="R5" s="18" t="s">
        <v>2</v>
      </c>
      <c r="V5" s="37"/>
    </row>
    <row r="6" spans="1:22" ht="70.900000000000006" customHeight="1" thickTop="1" thickBot="1" x14ac:dyDescent="0.3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5" t="s">
        <v>24</v>
      </c>
      <c r="H6" s="46" t="s">
        <v>34</v>
      </c>
      <c r="I6" s="40" t="s">
        <v>16</v>
      </c>
      <c r="J6" s="39" t="s">
        <v>17</v>
      </c>
      <c r="K6" s="39" t="s">
        <v>30</v>
      </c>
      <c r="L6" s="41" t="s">
        <v>18</v>
      </c>
      <c r="M6" s="42" t="s">
        <v>19</v>
      </c>
      <c r="N6" s="41" t="s">
        <v>20</v>
      </c>
      <c r="O6" s="41" t="s">
        <v>25</v>
      </c>
      <c r="P6" s="41" t="s">
        <v>21</v>
      </c>
      <c r="Q6" s="39" t="s">
        <v>5</v>
      </c>
      <c r="R6" s="43" t="s">
        <v>6</v>
      </c>
      <c r="S6" s="74" t="s">
        <v>7</v>
      </c>
      <c r="T6" s="44" t="s">
        <v>8</v>
      </c>
      <c r="U6" s="41" t="s">
        <v>22</v>
      </c>
      <c r="V6" s="41" t="s">
        <v>23</v>
      </c>
    </row>
    <row r="7" spans="1:22" ht="396.75" customHeight="1" thickTop="1" thickBot="1" x14ac:dyDescent="0.3">
      <c r="A7" s="20"/>
      <c r="B7" s="48">
        <v>1</v>
      </c>
      <c r="C7" s="49" t="s">
        <v>36</v>
      </c>
      <c r="D7" s="50">
        <v>1</v>
      </c>
      <c r="E7" s="51" t="s">
        <v>29</v>
      </c>
      <c r="F7" s="75" t="s">
        <v>44</v>
      </c>
      <c r="G7" s="88"/>
      <c r="H7" s="88"/>
      <c r="I7" s="69" t="s">
        <v>26</v>
      </c>
      <c r="J7" s="51" t="s">
        <v>27</v>
      </c>
      <c r="K7" s="51"/>
      <c r="L7" s="52" t="s">
        <v>37</v>
      </c>
      <c r="M7" s="53" t="s">
        <v>31</v>
      </c>
      <c r="N7" s="53" t="s">
        <v>32</v>
      </c>
      <c r="O7" s="54" t="s">
        <v>42</v>
      </c>
      <c r="P7" s="55">
        <f>D7*Q7</f>
        <v>92000</v>
      </c>
      <c r="Q7" s="56">
        <v>92000</v>
      </c>
      <c r="R7" s="90"/>
      <c r="S7" s="57">
        <f>D7*R7</f>
        <v>0</v>
      </c>
      <c r="T7" s="58" t="str">
        <f t="shared" ref="T7" si="0">IF(ISNUMBER(R7), IF(R7&gt;Q7,"NEVYHOVUJE","VYHOVUJE")," ")</f>
        <v xml:space="preserve"> </v>
      </c>
      <c r="U7" s="51"/>
      <c r="V7" s="51" t="s">
        <v>11</v>
      </c>
    </row>
    <row r="8" spans="1:22" ht="174.75" customHeight="1" thickBot="1" x14ac:dyDescent="0.3">
      <c r="A8" s="20"/>
      <c r="B8" s="59">
        <v>2</v>
      </c>
      <c r="C8" s="60" t="s">
        <v>38</v>
      </c>
      <c r="D8" s="61">
        <v>1</v>
      </c>
      <c r="E8" s="62" t="s">
        <v>29</v>
      </c>
      <c r="F8" s="68" t="s">
        <v>43</v>
      </c>
      <c r="G8" s="89"/>
      <c r="H8" s="71" t="s">
        <v>27</v>
      </c>
      <c r="I8" s="70" t="s">
        <v>26</v>
      </c>
      <c r="J8" s="70" t="s">
        <v>27</v>
      </c>
      <c r="K8" s="62"/>
      <c r="L8" s="72" t="s">
        <v>39</v>
      </c>
      <c r="M8" s="72" t="s">
        <v>40</v>
      </c>
      <c r="N8" s="72" t="s">
        <v>41</v>
      </c>
      <c r="O8" s="63">
        <v>14</v>
      </c>
      <c r="P8" s="64">
        <f>D8*Q8</f>
        <v>3000</v>
      </c>
      <c r="Q8" s="65">
        <v>3000</v>
      </c>
      <c r="R8" s="91"/>
      <c r="S8" s="66">
        <f>D8*R8</f>
        <v>0</v>
      </c>
      <c r="T8" s="67" t="str">
        <f t="shared" ref="T8" si="1">IF(ISNUMBER(R8), IF(R8&gt;Q8,"NEVYHOVUJE","VYHOVUJE")," ")</f>
        <v xml:space="preserve"> </v>
      </c>
      <c r="U8" s="62"/>
      <c r="V8" s="62" t="s">
        <v>12</v>
      </c>
    </row>
    <row r="9" spans="1:22" ht="17.45" customHeight="1" thickTop="1" thickBot="1" x14ac:dyDescent="0.3">
      <c r="C9" s="5"/>
      <c r="D9" s="5"/>
      <c r="E9" s="5"/>
      <c r="F9" s="5"/>
      <c r="G9" s="33"/>
      <c r="H9" s="33"/>
      <c r="I9" s="5"/>
      <c r="J9" s="5"/>
      <c r="N9" s="5"/>
      <c r="O9" s="5"/>
      <c r="P9" s="5"/>
    </row>
    <row r="10" spans="1:22" ht="82.9" customHeight="1" thickTop="1" thickBot="1" x14ac:dyDescent="0.3">
      <c r="B10" s="84" t="s">
        <v>28</v>
      </c>
      <c r="C10" s="84"/>
      <c r="D10" s="84"/>
      <c r="E10" s="84"/>
      <c r="F10" s="84"/>
      <c r="G10" s="84"/>
      <c r="H10" s="84"/>
      <c r="I10" s="84"/>
      <c r="J10" s="21"/>
      <c r="K10" s="21"/>
      <c r="L10" s="7"/>
      <c r="M10" s="7"/>
      <c r="N10" s="7"/>
      <c r="O10" s="22"/>
      <c r="P10" s="22"/>
      <c r="Q10" s="23" t="s">
        <v>9</v>
      </c>
      <c r="R10" s="85" t="s">
        <v>10</v>
      </c>
      <c r="S10" s="86"/>
      <c r="T10" s="87"/>
      <c r="U10" s="24"/>
      <c r="V10" s="25"/>
    </row>
    <row r="11" spans="1:22" ht="43.15" customHeight="1" thickTop="1" thickBot="1" x14ac:dyDescent="0.3">
      <c r="B11" s="80" t="s">
        <v>35</v>
      </c>
      <c r="C11" s="80"/>
      <c r="D11" s="80"/>
      <c r="E11" s="80"/>
      <c r="F11" s="80"/>
      <c r="G11" s="80"/>
      <c r="I11" s="26"/>
      <c r="L11" s="9"/>
      <c r="M11" s="9"/>
      <c r="N11" s="9"/>
      <c r="O11" s="27"/>
      <c r="P11" s="27"/>
      <c r="Q11" s="28">
        <f>SUM(P7:P8)</f>
        <v>95000</v>
      </c>
      <c r="R11" s="81">
        <f>SUM(S7:S8)</f>
        <v>0</v>
      </c>
      <c r="S11" s="82"/>
      <c r="T11" s="83"/>
    </row>
    <row r="12" spans="1:22" ht="15.75" thickTop="1" x14ac:dyDescent="0.25">
      <c r="H12" s="73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7"/>
      <c r="C13" s="47"/>
      <c r="D13" s="47"/>
      <c r="E13" s="47"/>
      <c r="F13" s="47"/>
      <c r="G13" s="73"/>
      <c r="H13" s="73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7"/>
      <c r="C14" s="47"/>
      <c r="D14" s="47"/>
      <c r="E14" s="47"/>
      <c r="F14" s="47"/>
      <c r="G14" s="73"/>
      <c r="H14" s="73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7"/>
      <c r="C15" s="47"/>
      <c r="D15" s="47"/>
      <c r="E15" s="47"/>
      <c r="F15" s="47"/>
      <c r="G15" s="73"/>
      <c r="H15" s="73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73"/>
      <c r="H16" s="73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H17" s="36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73"/>
      <c r="H18" s="73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73"/>
      <c r="H19" s="73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73"/>
      <c r="H20" s="73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73"/>
      <c r="H21" s="73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73"/>
      <c r="H22" s="73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73"/>
      <c r="H23" s="73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73"/>
      <c r="H24" s="73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73"/>
      <c r="H25" s="73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73"/>
      <c r="H26" s="73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73"/>
      <c r="H27" s="73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73"/>
      <c r="H28" s="73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73"/>
      <c r="H29" s="73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73"/>
      <c r="H30" s="73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73"/>
      <c r="H31" s="73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73"/>
      <c r="H32" s="73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3"/>
      <c r="H33" s="73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3"/>
      <c r="H34" s="73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3"/>
      <c r="H35" s="73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3"/>
      <c r="H36" s="73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3"/>
      <c r="H37" s="73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3"/>
      <c r="H38" s="73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3"/>
      <c r="H39" s="73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3"/>
      <c r="H40" s="73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3"/>
      <c r="H41" s="73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3"/>
      <c r="H42" s="73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3"/>
      <c r="H43" s="73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3"/>
      <c r="H44" s="73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3"/>
      <c r="H45" s="73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3"/>
      <c r="H46" s="73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3"/>
      <c r="H47" s="73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3"/>
      <c r="H48" s="73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3"/>
      <c r="H49" s="73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3"/>
      <c r="H50" s="73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3"/>
      <c r="H51" s="73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3"/>
      <c r="H52" s="73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3"/>
      <c r="H53" s="73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3"/>
      <c r="H54" s="73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3"/>
      <c r="H55" s="73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3"/>
      <c r="H56" s="73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3"/>
      <c r="H57" s="73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3"/>
      <c r="H58" s="73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3"/>
      <c r="H59" s="73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3"/>
      <c r="H60" s="73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3"/>
      <c r="H61" s="73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3"/>
      <c r="H62" s="73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3"/>
      <c r="H63" s="73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3"/>
      <c r="H64" s="73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3"/>
      <c r="H65" s="73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3"/>
      <c r="H66" s="73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3"/>
      <c r="H67" s="73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3"/>
      <c r="H68" s="73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3"/>
      <c r="H69" s="73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3"/>
      <c r="H70" s="73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3"/>
      <c r="H71" s="73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3"/>
      <c r="H72" s="73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3"/>
      <c r="H73" s="73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3"/>
      <c r="H74" s="73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3"/>
      <c r="H75" s="73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3"/>
      <c r="H76" s="73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3"/>
      <c r="H77" s="73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3"/>
      <c r="H78" s="73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3"/>
      <c r="H79" s="73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3"/>
      <c r="H80" s="73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3"/>
      <c r="H81" s="73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3"/>
      <c r="H82" s="73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3"/>
      <c r="H83" s="73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3"/>
      <c r="H84" s="73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3"/>
      <c r="H85" s="73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3"/>
      <c r="H86" s="73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3"/>
      <c r="H87" s="73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3"/>
      <c r="H88" s="73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3"/>
      <c r="H89" s="73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3"/>
      <c r="H90" s="73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3"/>
      <c r="H91" s="73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3"/>
      <c r="H92" s="73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3"/>
      <c r="H93" s="73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3"/>
      <c r="H94" s="73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3"/>
      <c r="H95" s="73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3"/>
      <c r="H96" s="73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73"/>
      <c r="H97" s="73"/>
      <c r="I97" s="11"/>
      <c r="J97" s="11"/>
      <c r="K97" s="11"/>
      <c r="L97" s="11"/>
      <c r="M97" s="11"/>
      <c r="N97" s="6"/>
      <c r="O97" s="6"/>
      <c r="P97" s="6"/>
    </row>
    <row r="98" spans="3:16" ht="19.899999999999999" customHeight="1" x14ac:dyDescent="0.25">
      <c r="C98" s="5"/>
      <c r="E98" s="5"/>
      <c r="F98" s="5"/>
      <c r="J98" s="5"/>
    </row>
    <row r="99" spans="3:16" ht="19.899999999999999" customHeight="1" x14ac:dyDescent="0.25">
      <c r="C99" s="5"/>
      <c r="E99" s="5"/>
      <c r="F99" s="5"/>
      <c r="J99" s="5"/>
    </row>
    <row r="100" spans="3:16" ht="19.899999999999999" customHeight="1" x14ac:dyDescent="0.25">
      <c r="C100" s="5"/>
      <c r="E100" s="5"/>
      <c r="F100" s="5"/>
      <c r="J100" s="5"/>
    </row>
    <row r="101" spans="3:16" ht="19.899999999999999" customHeight="1" x14ac:dyDescent="0.25">
      <c r="C101" s="5"/>
      <c r="E101" s="5"/>
      <c r="F101" s="5"/>
      <c r="J101" s="5"/>
    </row>
    <row r="102" spans="3:16" ht="19.899999999999999" customHeight="1" x14ac:dyDescent="0.25">
      <c r="C102" s="5"/>
      <c r="E102" s="5"/>
      <c r="F102" s="5"/>
      <c r="J102" s="5"/>
    </row>
    <row r="103" spans="3:16" ht="19.899999999999999" customHeight="1" x14ac:dyDescent="0.25">
      <c r="C103" s="5"/>
      <c r="E103" s="5"/>
      <c r="F103" s="5"/>
      <c r="J103" s="5"/>
    </row>
    <row r="104" spans="3:16" ht="19.899999999999999" customHeight="1" x14ac:dyDescent="0.25">
      <c r="C104" s="5"/>
      <c r="E104" s="5"/>
      <c r="F104" s="5"/>
      <c r="J104" s="5"/>
    </row>
    <row r="105" spans="3:16" ht="19.899999999999999" customHeight="1" x14ac:dyDescent="0.25">
      <c r="C105" s="5"/>
      <c r="E105" s="5"/>
      <c r="F105" s="5"/>
      <c r="J105" s="5"/>
    </row>
    <row r="106" spans="3:16" x14ac:dyDescent="0.25">
      <c r="C106" s="5"/>
      <c r="E106" s="5"/>
      <c r="F106" s="5"/>
      <c r="J106" s="5"/>
    </row>
    <row r="107" spans="3:16" x14ac:dyDescent="0.25">
      <c r="C107" s="5"/>
      <c r="E107" s="5"/>
      <c r="F107" s="5"/>
      <c r="J107" s="5"/>
    </row>
    <row r="108" spans="3:16" x14ac:dyDescent="0.25">
      <c r="C108" s="5"/>
      <c r="E108" s="5"/>
      <c r="F108" s="5"/>
      <c r="J108" s="5"/>
    </row>
    <row r="109" spans="3:16" x14ac:dyDescent="0.25">
      <c r="C109" s="5"/>
      <c r="E109" s="5"/>
      <c r="F109" s="5"/>
      <c r="J109" s="5"/>
    </row>
    <row r="110" spans="3:16" x14ac:dyDescent="0.25">
      <c r="C110" s="5"/>
      <c r="E110" s="5"/>
      <c r="F110" s="5"/>
      <c r="J110" s="5"/>
    </row>
    <row r="111" spans="3:16" x14ac:dyDescent="0.25">
      <c r="C111" s="5"/>
      <c r="E111" s="5"/>
      <c r="F111" s="5"/>
      <c r="J111" s="5"/>
    </row>
    <row r="112" spans="3:16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</sheetData>
  <sheetProtection algorithmName="SHA-512" hashValue="S7cdUQ/LwzzR0CuXgs756N83DXJGkOX2omdG0dpk2QT3H/5NM+UU/ohLZRScjg1zlWcMnjs/YWuTwbpWDgm43A==" saltValue="lpOfpAS5FS1S7Hw6Ir9ntA==" spinCount="100000" sheet="1" objects="1" scenarios="1"/>
  <mergeCells count="6">
    <mergeCell ref="G5:H5"/>
    <mergeCell ref="B1:D1"/>
    <mergeCell ref="B11:G11"/>
    <mergeCell ref="R11:T11"/>
    <mergeCell ref="B10:I10"/>
    <mergeCell ref="R10:T10"/>
  </mergeCells>
  <conditionalFormatting sqref="D7:D8 B7:B8">
    <cfRule type="containsBlanks" dxfId="7" priority="52">
      <formula>LEN(TRIM(B7))=0</formula>
    </cfRule>
  </conditionalFormatting>
  <conditionalFormatting sqref="B7:B8">
    <cfRule type="cellIs" dxfId="6" priority="49" operator="greaterThanOrEqual">
      <formula>1</formula>
    </cfRule>
  </conditionalFormatting>
  <conditionalFormatting sqref="T7:T8">
    <cfRule type="cellIs" dxfId="5" priority="36" operator="equal">
      <formula>"VYHOVUJE"</formula>
    </cfRule>
  </conditionalFormatting>
  <conditionalFormatting sqref="T7:T8">
    <cfRule type="cellIs" dxfId="4" priority="35" operator="equal">
      <formula>"NEVYHOVUJE"</formula>
    </cfRule>
  </conditionalFormatting>
  <conditionalFormatting sqref="G7:H8 R7:R8">
    <cfRule type="containsBlanks" dxfId="3" priority="29">
      <formula>LEN(TRIM(G7))=0</formula>
    </cfRule>
  </conditionalFormatting>
  <conditionalFormatting sqref="G7:H8 R7:R8">
    <cfRule type="notContainsBlanks" dxfId="2" priority="27">
      <formula>LEN(TRIM(G7))&gt;0</formula>
    </cfRule>
  </conditionalFormatting>
  <conditionalFormatting sqref="G7:H8 R7:R8">
    <cfRule type="notContainsBlanks" dxfId="1" priority="26">
      <formula>LEN(TRIM(G7))&gt;0</formula>
    </cfRule>
  </conditionalFormatting>
  <conditionalFormatting sqref="G7:H8">
    <cfRule type="notContainsBlanks" dxfId="0" priority="25">
      <formula>LEN(TRIM(G7))&gt;0</formula>
    </cfRule>
  </conditionalFormatting>
  <dataValidations count="2">
    <dataValidation type="list" showInputMessage="1" showErrorMessage="1" sqref="J7" xr:uid="{00000000-0002-0000-0000-000000000000}">
      <formula1>"ANO,NE"</formula1>
    </dataValidation>
    <dataValidation type="list" showInputMessage="1" showErrorMessage="1" sqref="E7:E8" xr:uid="{00000000-0002-0000-0000-000001000000}">
      <formula1>"ks,bal,sada,m,"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Iva Hošková</cp:lastModifiedBy>
  <cp:revision>3</cp:revision>
  <cp:lastPrinted>2021-11-25T05:43:33Z</cp:lastPrinted>
  <dcterms:created xsi:type="dcterms:W3CDTF">2014-03-05T12:43:32Z</dcterms:created>
  <dcterms:modified xsi:type="dcterms:W3CDTF">2021-11-25T07:01:29Z</dcterms:modified>
</cp:coreProperties>
</file>